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75" windowWidth="20835" windowHeight="9735"/>
  </bookViews>
  <sheets>
    <sheet name="Folha1" sheetId="1" r:id="rId1"/>
  </sheets>
  <calcPr calcId="125725"/>
</workbook>
</file>

<file path=xl/calcChain.xml><?xml version="1.0" encoding="utf-8"?>
<calcChain xmlns="http://schemas.openxmlformats.org/spreadsheetml/2006/main">
  <c r="C16" i="1"/>
  <c r="G10" s="1"/>
  <c r="G16" s="1"/>
  <c r="C10"/>
  <c r="G9" s="1"/>
  <c r="G15" l="1"/>
  <c r="G17" s="1"/>
  <c r="G11"/>
  <c r="F10"/>
  <c r="F16" s="1"/>
  <c r="H10"/>
  <c r="H16" s="1"/>
  <c r="F9"/>
  <c r="H9"/>
  <c r="F11" l="1"/>
  <c r="F15"/>
  <c r="F17" s="1"/>
  <c r="H15"/>
  <c r="H17" s="1"/>
  <c r="H11"/>
</calcChain>
</file>

<file path=xl/sharedStrings.xml><?xml version="1.0" encoding="utf-8"?>
<sst xmlns="http://schemas.openxmlformats.org/spreadsheetml/2006/main" count="22" uniqueCount="18">
  <si>
    <t>Amortização de Créditos</t>
  </si>
  <si>
    <t>EURIBOR</t>
  </si>
  <si>
    <t>SPREAD</t>
  </si>
  <si>
    <t>Taxa de Juro</t>
  </si>
  <si>
    <t>Penalização de Amortização Antecipada</t>
  </si>
  <si>
    <t>Ano 1</t>
  </si>
  <si>
    <t>Ano 2</t>
  </si>
  <si>
    <t>Seguintes</t>
  </si>
  <si>
    <t>Investimento</t>
  </si>
  <si>
    <t>Taxa de Imposto</t>
  </si>
  <si>
    <t>Taxa de Juro Líquida</t>
  </si>
  <si>
    <t>Taxa de Retorno Líquida</t>
  </si>
  <si>
    <t>Amortização</t>
  </si>
  <si>
    <t>Poupança</t>
  </si>
  <si>
    <t>Retorno de um investimento</t>
  </si>
  <si>
    <t>Montante de Investimento</t>
  </si>
  <si>
    <t>Diferencial de Retorno</t>
  </si>
  <si>
    <t>Alterar</t>
  </si>
</sst>
</file>

<file path=xl/styles.xml><?xml version="1.0" encoding="utf-8"?>
<styleSheet xmlns="http://schemas.openxmlformats.org/spreadsheetml/2006/main">
  <numFmts count="2">
    <numFmt numFmtId="44" formatCode="_-* #,##0.00\ &quot;€&quot;_-;\-* #,##0.00\ &quot;€&quot;_-;_-* &quot;-&quot;??\ &quot;€&quot;_-;_-@_-"/>
    <numFmt numFmtId="164" formatCode="_-* #,##0.000\ &quot;€&quot;_-;\-* #,##0.000\ &quot;€&quot;_-;_-* &quot;-&quot;??\ &quot;€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2" xfId="0" applyBorder="1"/>
    <xf numFmtId="10" fontId="0" fillId="0" borderId="3" xfId="1" applyNumberFormat="1" applyFont="1" applyBorder="1"/>
    <xf numFmtId="10" fontId="0" fillId="2" borderId="3" xfId="1" applyNumberFormat="1" applyFont="1" applyFill="1" applyBorder="1"/>
    <xf numFmtId="10" fontId="0" fillId="0" borderId="0" xfId="1" applyNumberFormat="1" applyFont="1" applyBorder="1" applyAlignment="1">
      <alignment horizontal="center"/>
    </xf>
    <xf numFmtId="10" fontId="0" fillId="0" borderId="3" xfId="1" applyNumberFormat="1" applyFont="1" applyBorder="1" applyAlignment="1">
      <alignment horizontal="center"/>
    </xf>
    <xf numFmtId="10" fontId="0" fillId="0" borderId="7" xfId="1" applyNumberFormat="1" applyFont="1" applyBorder="1" applyAlignment="1">
      <alignment horizontal="center"/>
    </xf>
    <xf numFmtId="10" fontId="0" fillId="0" borderId="5" xfId="1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164" fontId="0" fillId="0" borderId="0" xfId="2" applyNumberFormat="1" applyFont="1" applyBorder="1"/>
    <xf numFmtId="164" fontId="0" fillId="0" borderId="3" xfId="2" applyNumberFormat="1" applyFont="1" applyBorder="1"/>
    <xf numFmtId="0" fontId="0" fillId="0" borderId="4" xfId="0" applyFill="1" applyBorder="1"/>
    <xf numFmtId="44" fontId="0" fillId="2" borderId="5" xfId="2" applyFont="1" applyFill="1" applyBorder="1"/>
    <xf numFmtId="164" fontId="0" fillId="0" borderId="10" xfId="2" applyNumberFormat="1" applyFont="1" applyBorder="1"/>
    <xf numFmtId="164" fontId="0" fillId="0" borderId="11" xfId="2" applyNumberFormat="1" applyFont="1" applyBorder="1"/>
    <xf numFmtId="0" fontId="0" fillId="0" borderId="12" xfId="0" applyBorder="1"/>
    <xf numFmtId="0" fontId="0" fillId="0" borderId="13" xfId="0" applyBorder="1"/>
    <xf numFmtId="0" fontId="0" fillId="0" borderId="8" xfId="0" applyBorder="1"/>
    <xf numFmtId="0" fontId="0" fillId="0" borderId="14" xfId="0" applyBorder="1"/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3">
    <cellStyle name="Moeda" xfId="2" builtinId="4"/>
    <cellStyle name="Normal" xfId="0" builtinId="0"/>
    <cellStyle name="Percentagem" xfId="1" builtinId="5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723900</xdr:colOff>
      <xdr:row>0</xdr:row>
      <xdr:rowOff>95250</xdr:rowOff>
    </xdr:from>
    <xdr:to>
      <xdr:col>7</xdr:col>
      <xdr:colOff>1286337</xdr:colOff>
      <xdr:row>5</xdr:row>
      <xdr:rowOff>120</xdr:rowOff>
    </xdr:to>
    <xdr:pic>
      <xdr:nvPicPr>
        <xdr:cNvPr id="2" name="Imagem 1" descr="ReorganizaAPFN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562725" y="95250"/>
          <a:ext cx="3305637" cy="8573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showGridLines="0" tabSelected="1" workbookViewId="0">
      <selection activeCell="B22" sqref="B22"/>
    </sheetView>
  </sheetViews>
  <sheetFormatPr defaultRowHeight="15"/>
  <cols>
    <col min="2" max="2" width="36.85546875" bestFit="1" customWidth="1"/>
    <col min="3" max="3" width="11" bestFit="1" customWidth="1"/>
    <col min="5" max="5" width="21.42578125" bestFit="1" customWidth="1"/>
    <col min="6" max="8" width="20.5703125" customWidth="1"/>
  </cols>
  <sheetData>
    <row r="1" spans="1:8">
      <c r="A1" s="10"/>
      <c r="B1" s="10"/>
      <c r="C1" s="10"/>
      <c r="D1" s="10"/>
    </row>
    <row r="2" spans="1:8">
      <c r="A2" s="10"/>
      <c r="B2" s="10"/>
      <c r="C2" s="10"/>
      <c r="D2" s="10"/>
    </row>
    <row r="3" spans="1:8">
      <c r="A3" s="10"/>
      <c r="B3" s="10"/>
      <c r="C3" s="10"/>
      <c r="D3" s="10"/>
    </row>
    <row r="4" spans="1:8">
      <c r="A4" s="10"/>
      <c r="B4" s="10"/>
      <c r="C4" s="10"/>
      <c r="D4" s="10"/>
    </row>
    <row r="5" spans="1:8">
      <c r="A5" s="10"/>
      <c r="D5" s="10"/>
    </row>
    <row r="6" spans="1:8" ht="15.75" thickBot="1">
      <c r="A6" s="10"/>
      <c r="D6" s="10"/>
      <c r="E6" s="10"/>
      <c r="F6" s="10"/>
      <c r="G6" s="10"/>
      <c r="H6" s="10"/>
    </row>
    <row r="7" spans="1:8" ht="15.75" thickBot="1">
      <c r="A7" s="10"/>
      <c r="B7" s="24" t="s">
        <v>0</v>
      </c>
      <c r="C7" s="25"/>
      <c r="D7" s="10"/>
      <c r="E7" s="18"/>
      <c r="F7" s="22" t="s">
        <v>11</v>
      </c>
      <c r="G7" s="22"/>
      <c r="H7" s="23"/>
    </row>
    <row r="8" spans="1:8">
      <c r="A8" s="10"/>
      <c r="B8" s="1" t="s">
        <v>1</v>
      </c>
      <c r="C8" s="3">
        <v>0</v>
      </c>
      <c r="D8" s="10"/>
      <c r="E8" s="18"/>
      <c r="F8" s="8" t="s">
        <v>5</v>
      </c>
      <c r="G8" s="8" t="s">
        <v>6</v>
      </c>
      <c r="H8" s="9" t="s">
        <v>7</v>
      </c>
    </row>
    <row r="9" spans="1:8">
      <c r="A9" s="10"/>
      <c r="B9" s="1" t="s">
        <v>2</v>
      </c>
      <c r="C9" s="3">
        <v>0.1</v>
      </c>
      <c r="D9" s="10"/>
      <c r="E9" s="19" t="s">
        <v>12</v>
      </c>
      <c r="F9" s="4">
        <f>+C10-C11</f>
        <v>9.5000000000000001E-2</v>
      </c>
      <c r="G9" s="4">
        <f>+C10</f>
        <v>0.1</v>
      </c>
      <c r="H9" s="5">
        <f>+C10</f>
        <v>0.1</v>
      </c>
    </row>
    <row r="10" spans="1:8">
      <c r="A10" s="10"/>
      <c r="B10" s="1" t="s">
        <v>3</v>
      </c>
      <c r="C10" s="2">
        <f>+C8+C9</f>
        <v>0.1</v>
      </c>
      <c r="D10" s="10"/>
      <c r="E10" s="19" t="s">
        <v>13</v>
      </c>
      <c r="F10" s="4">
        <f>+$C$16</f>
        <v>7.1999999999999998E-3</v>
      </c>
      <c r="G10" s="4">
        <f>+$C$16</f>
        <v>7.1999999999999998E-3</v>
      </c>
      <c r="H10" s="5">
        <f>+$C$16</f>
        <v>7.1999999999999998E-3</v>
      </c>
    </row>
    <row r="11" spans="1:8" ht="15.75" thickBot="1">
      <c r="A11" s="10"/>
      <c r="B11" s="1" t="s">
        <v>4</v>
      </c>
      <c r="C11" s="3">
        <v>5.0000000000000001E-3</v>
      </c>
      <c r="D11" s="10"/>
      <c r="E11" s="21" t="s">
        <v>16</v>
      </c>
      <c r="F11" s="6">
        <f>+F9-F10</f>
        <v>8.7800000000000003E-2</v>
      </c>
      <c r="G11" s="6">
        <f t="shared" ref="G11:H11" si="0">+G9-G10</f>
        <v>9.2800000000000007E-2</v>
      </c>
      <c r="H11" s="7">
        <f t="shared" si="0"/>
        <v>9.2800000000000007E-2</v>
      </c>
    </row>
    <row r="12" spans="1:8" ht="15.75" thickBot="1">
      <c r="A12" s="10"/>
      <c r="B12" s="1"/>
      <c r="C12" s="11"/>
      <c r="D12" s="10"/>
      <c r="E12" s="19"/>
      <c r="F12" s="10"/>
      <c r="G12" s="10"/>
      <c r="H12" s="11"/>
    </row>
    <row r="13" spans="1:8" ht="15.75" thickBot="1">
      <c r="A13" s="10"/>
      <c r="B13" s="24" t="s">
        <v>8</v>
      </c>
      <c r="C13" s="25"/>
      <c r="D13" s="10"/>
      <c r="E13" s="19"/>
      <c r="F13" s="10"/>
      <c r="G13" s="10"/>
      <c r="H13" s="11"/>
    </row>
    <row r="14" spans="1:8" ht="15.75" thickBot="1">
      <c r="A14" s="10"/>
      <c r="B14" s="1" t="s">
        <v>3</v>
      </c>
      <c r="C14" s="3">
        <v>0.01</v>
      </c>
      <c r="D14" s="10"/>
      <c r="E14" s="18"/>
      <c r="F14" s="24" t="s">
        <v>14</v>
      </c>
      <c r="G14" s="26"/>
      <c r="H14" s="25"/>
    </row>
    <row r="15" spans="1:8">
      <c r="A15" s="10"/>
      <c r="B15" s="1" t="s">
        <v>9</v>
      </c>
      <c r="C15" s="3">
        <v>0.28000000000000003</v>
      </c>
      <c r="D15" s="10"/>
      <c r="E15" s="19" t="s">
        <v>12</v>
      </c>
      <c r="F15" s="12">
        <f t="shared" ref="F15:H16" si="1">+F9*$C$17</f>
        <v>95</v>
      </c>
      <c r="G15" s="12">
        <f t="shared" si="1"/>
        <v>100</v>
      </c>
      <c r="H15" s="13">
        <f t="shared" si="1"/>
        <v>100</v>
      </c>
    </row>
    <row r="16" spans="1:8" ht="15.75" thickBot="1">
      <c r="A16" s="10"/>
      <c r="B16" s="1" t="s">
        <v>10</v>
      </c>
      <c r="C16" s="2">
        <f>+C14*(1-C15)</f>
        <v>7.1999999999999998E-3</v>
      </c>
      <c r="D16" s="10"/>
      <c r="E16" s="19" t="s">
        <v>13</v>
      </c>
      <c r="F16" s="12">
        <f t="shared" si="1"/>
        <v>7.2</v>
      </c>
      <c r="G16" s="12">
        <f t="shared" si="1"/>
        <v>7.2</v>
      </c>
      <c r="H16" s="13">
        <f t="shared" si="1"/>
        <v>7.2</v>
      </c>
    </row>
    <row r="17" spans="2:8" ht="15.75" thickBot="1">
      <c r="B17" s="14" t="s">
        <v>15</v>
      </c>
      <c r="C17" s="15">
        <v>1000</v>
      </c>
      <c r="E17" s="20" t="s">
        <v>16</v>
      </c>
      <c r="F17" s="16">
        <f>+F15-F16</f>
        <v>87.8</v>
      </c>
      <c r="G17" s="16">
        <f t="shared" ref="G17:H17" si="2">+G15-G16</f>
        <v>92.8</v>
      </c>
      <c r="H17" s="17">
        <f t="shared" si="2"/>
        <v>92.8</v>
      </c>
    </row>
    <row r="21" spans="2:8">
      <c r="B21" s="3" t="s">
        <v>17</v>
      </c>
    </row>
  </sheetData>
  <mergeCells count="4">
    <mergeCell ref="F7:H7"/>
    <mergeCell ref="B7:C7"/>
    <mergeCell ref="F14:H14"/>
    <mergeCell ref="B13:C13"/>
  </mergeCells>
  <conditionalFormatting sqref="E9">
    <cfRule type="expression" dxfId="3" priority="4">
      <formula>F9&gt;F10</formula>
    </cfRule>
  </conditionalFormatting>
  <conditionalFormatting sqref="E10">
    <cfRule type="expression" dxfId="2" priority="3">
      <formula>F10&gt;F9</formula>
    </cfRule>
  </conditionalFormatting>
  <conditionalFormatting sqref="E15">
    <cfRule type="expression" dxfId="1" priority="2">
      <formula>F15&gt;F16</formula>
    </cfRule>
  </conditionalFormatting>
  <conditionalFormatting sqref="E16">
    <cfRule type="expression" dxfId="0" priority="1">
      <formula>F16&gt;F15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Folha1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Morais Barbosa</dc:creator>
  <cp:lastModifiedBy>João Morais Barbosa</cp:lastModifiedBy>
  <dcterms:created xsi:type="dcterms:W3CDTF">2015-05-13T09:30:22Z</dcterms:created>
  <dcterms:modified xsi:type="dcterms:W3CDTF">2015-05-20T14:51:35Z</dcterms:modified>
</cp:coreProperties>
</file>